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y\Profil\Dropbox (HASAP)\Obchod\PROJEKTY\ZŠ Lyčkovo nám - 2V projekt\Rok 2017\"/>
    </mc:Choice>
  </mc:AlternateContent>
  <bookViews>
    <workbookView xWindow="0" yWindow="0" windowWidth="23040" windowHeight="9216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1" l="1"/>
  <c r="G37" i="1" s="1"/>
  <c r="H36" i="1" l="1"/>
  <c r="H37" i="1" s="1"/>
  <c r="I36" i="1"/>
  <c r="I37" i="1" s="1"/>
  <c r="G42" i="1" l="1"/>
  <c r="G41" i="1"/>
  <c r="G39" i="1"/>
  <c r="I39" i="1" s="1"/>
  <c r="G38" i="1"/>
  <c r="H38" i="1" s="1"/>
  <c r="G34" i="1"/>
  <c r="I34" i="1" s="1"/>
  <c r="G33" i="1"/>
  <c r="H33" i="1" s="1"/>
  <c r="G32" i="1"/>
  <c r="H32" i="1" s="1"/>
  <c r="G31" i="1"/>
  <c r="G29" i="1"/>
  <c r="I29" i="1" s="1"/>
  <c r="G28" i="1"/>
  <c r="I28" i="1" s="1"/>
  <c r="G27" i="1"/>
  <c r="H27" i="1" s="1"/>
  <c r="G26" i="1"/>
  <c r="I26" i="1" s="1"/>
  <c r="G25" i="1"/>
  <c r="I25" i="1" s="1"/>
  <c r="G24" i="1"/>
  <c r="G22" i="1"/>
  <c r="I22" i="1" s="1"/>
  <c r="G21" i="1"/>
  <c r="I21" i="1" s="1"/>
  <c r="G20" i="1"/>
  <c r="I20" i="1" s="1"/>
  <c r="G19" i="1"/>
  <c r="H19" i="1" s="1"/>
  <c r="G18" i="1"/>
  <c r="I18" i="1" s="1"/>
  <c r="G17" i="1"/>
  <c r="I17" i="1" s="1"/>
  <c r="G16" i="1"/>
  <c r="I16" i="1" s="1"/>
  <c r="G15" i="1"/>
  <c r="H15" i="1" s="1"/>
  <c r="G14" i="1"/>
  <c r="G13" i="1"/>
  <c r="I13" i="1" s="1"/>
  <c r="G12" i="1"/>
  <c r="I12" i="1" s="1"/>
  <c r="I31" i="1" l="1"/>
  <c r="G35" i="1"/>
  <c r="I24" i="1"/>
  <c r="I30" i="1" s="1"/>
  <c r="G30" i="1"/>
  <c r="H39" i="1"/>
  <c r="H40" i="1" s="1"/>
  <c r="I14" i="1"/>
  <c r="G23" i="1"/>
  <c r="H42" i="1"/>
  <c r="I42" i="1"/>
  <c r="I38" i="1"/>
  <c r="I40" i="1" s="1"/>
  <c r="G40" i="1"/>
  <c r="H41" i="1"/>
  <c r="H43" i="1" s="1"/>
  <c r="I41" i="1"/>
  <c r="I43" i="1" s="1"/>
  <c r="H29" i="1"/>
  <c r="H22" i="1"/>
  <c r="H25" i="1"/>
  <c r="I19" i="1"/>
  <c r="I15" i="1"/>
  <c r="H14" i="1"/>
  <c r="G43" i="1"/>
  <c r="H18" i="1"/>
  <c r="H13" i="1"/>
  <c r="H21" i="1"/>
  <c r="H17" i="1"/>
  <c r="H26" i="1"/>
  <c r="I27" i="1"/>
  <c r="I32" i="1"/>
  <c r="I33" i="1"/>
  <c r="H12" i="1"/>
  <c r="H16" i="1"/>
  <c r="H20" i="1"/>
  <c r="H24" i="1"/>
  <c r="H28" i="1"/>
  <c r="H31" i="1"/>
  <c r="H34" i="1"/>
  <c r="G10" i="1"/>
  <c r="I10" i="1" s="1"/>
  <c r="G9" i="1"/>
  <c r="H9" i="1" s="1"/>
  <c r="G8" i="1"/>
  <c r="I8" i="1" s="1"/>
  <c r="G7" i="1"/>
  <c r="I7" i="1" s="1"/>
  <c r="G6" i="1"/>
  <c r="H6" i="1" s="1"/>
  <c r="G5" i="1"/>
  <c r="I5" i="1" s="1"/>
  <c r="G4" i="1"/>
  <c r="H30" i="1" l="1"/>
  <c r="I35" i="1"/>
  <c r="H23" i="1"/>
  <c r="G11" i="1"/>
  <c r="G44" i="1" s="1"/>
  <c r="H35" i="1"/>
  <c r="I23" i="1"/>
  <c r="H8" i="1"/>
  <c r="I6" i="1"/>
  <c r="H5" i="1"/>
  <c r="I9" i="1"/>
  <c r="H4" i="1"/>
  <c r="I4" i="1"/>
  <c r="H7" i="1"/>
  <c r="H10" i="1"/>
  <c r="I11" i="1" l="1"/>
  <c r="I44" i="1" s="1"/>
  <c r="H11" i="1"/>
  <c r="H44" i="1" s="1"/>
</calcChain>
</file>

<file path=xl/sharedStrings.xml><?xml version="1.0" encoding="utf-8"?>
<sst xmlns="http://schemas.openxmlformats.org/spreadsheetml/2006/main" count="81" uniqueCount="81">
  <si>
    <t xml:space="preserve">Rekapitulace nabídky celková </t>
  </si>
  <si>
    <t>Pol.</t>
  </si>
  <si>
    <t>Kód</t>
  </si>
  <si>
    <t>Název</t>
  </si>
  <si>
    <t>Počet</t>
  </si>
  <si>
    <t>DPH</t>
  </si>
  <si>
    <t>TB</t>
  </si>
  <si>
    <t>TV</t>
  </si>
  <si>
    <t>QiTV: prostorové čidlo teploty a vlhkosti</t>
  </si>
  <si>
    <t>TC</t>
  </si>
  <si>
    <t xml:space="preserve">QiTC: Čidlo teploty pro montáž do zařízení </t>
  </si>
  <si>
    <t>S3</t>
  </si>
  <si>
    <t>Vpichová teplotní sonda jednoduchá -55…260°C</t>
  </si>
  <si>
    <t>R1</t>
  </si>
  <si>
    <t>Převodník pT100/RS485</t>
  </si>
  <si>
    <t>R3</t>
  </si>
  <si>
    <t>Převodník RS485/RS232</t>
  </si>
  <si>
    <t>M2</t>
  </si>
  <si>
    <t>Montážní skříň na stěnu s watchdogem</t>
  </si>
  <si>
    <t>TG8</t>
  </si>
  <si>
    <t>Teplotní čidlo pT100 -55….200°C</t>
  </si>
  <si>
    <t>TR5</t>
  </si>
  <si>
    <t>Teplotní čidlo pT100 -55….400°C</t>
  </si>
  <si>
    <t>Z1000</t>
  </si>
  <si>
    <t>Napájecí zdroj 12V/1A</t>
  </si>
  <si>
    <t>Celkem materiál</t>
  </si>
  <si>
    <t>TBI</t>
  </si>
  <si>
    <t>montáž čidla QiTB</t>
  </si>
  <si>
    <t>TVI</t>
  </si>
  <si>
    <t>Montáž čidla QiTV</t>
  </si>
  <si>
    <t>TCI</t>
  </si>
  <si>
    <t>SI</t>
  </si>
  <si>
    <t>Montáž  PT sondy do zařízení</t>
  </si>
  <si>
    <t>R1I</t>
  </si>
  <si>
    <t>Montáž  převodníku R1 do zařízení</t>
  </si>
  <si>
    <t>M2I</t>
  </si>
  <si>
    <t>Montáž skříně M2</t>
  </si>
  <si>
    <t>Celkem montáž</t>
  </si>
  <si>
    <t>QMW</t>
  </si>
  <si>
    <t>QiMonWeb (webové rozhraní pro QiMonitor)</t>
  </si>
  <si>
    <t>QIM</t>
  </si>
  <si>
    <t>QiMonitor</t>
  </si>
  <si>
    <t>Licence pro připojení QiTx, R1, RTR (Kč/ks)</t>
  </si>
  <si>
    <t>SWI</t>
  </si>
  <si>
    <t>Instalace software, nastavení , oživení</t>
  </si>
  <si>
    <t>Celkem software</t>
  </si>
  <si>
    <t>DFP</t>
  </si>
  <si>
    <t>Vpichový teploměr DFP450W</t>
  </si>
  <si>
    <t>HACCP manager 37100, kit</t>
  </si>
  <si>
    <t>Celkem ruční a přenosná měřidla</t>
  </si>
  <si>
    <t xml:space="preserve">PC </t>
  </si>
  <si>
    <t>Pracovní stanice PC, 19"LCD, Inkoustová tiskárna</t>
  </si>
  <si>
    <t>GSM</t>
  </si>
  <si>
    <t>GSM/GPRS adaptér, USB</t>
  </si>
  <si>
    <t>Celkem PC</t>
  </si>
  <si>
    <t>CELKEM</t>
  </si>
  <si>
    <t>Celková cena bez DPH (v Kč)</t>
  </si>
  <si>
    <t>Cena/jedn. (v Kč)</t>
  </si>
  <si>
    <t>DPH (v Kč)</t>
  </si>
  <si>
    <t>Celková cena s DPH (v Kč)</t>
  </si>
  <si>
    <t>POŘ</t>
  </si>
  <si>
    <t>Provozně organizační řád</t>
  </si>
  <si>
    <t>HGS</t>
  </si>
  <si>
    <t>Počítačový program HASAP Gastro Software</t>
  </si>
  <si>
    <t xml:space="preserve"> - instalace</t>
  </si>
  <si>
    <t xml:space="preserve"> - licence</t>
  </si>
  <si>
    <t xml:space="preserve"> - doprovodné programové úpravy</t>
  </si>
  <si>
    <t>HACCP</t>
  </si>
  <si>
    <t>AUD</t>
  </si>
  <si>
    <t xml:space="preserve">Zavedení systému HACCP celkem </t>
  </si>
  <si>
    <t>Zavedení systému HACCP - instalace programu HGS, SW úpravy, definice SW a trénink zaměstnanců v rozsahu</t>
  </si>
  <si>
    <t>Montáž čidla QiTC (do chl. skříně, do vozíku, výdejního pultu)</t>
  </si>
  <si>
    <t>Audit do 3 měsíců od zavedení systémů</t>
  </si>
  <si>
    <t>QiTB:Prostorové čidlo teploty. -55…125°C do chladicích boxů</t>
  </si>
  <si>
    <t>PRO</t>
  </si>
  <si>
    <t>Projekt skutečného provedení</t>
  </si>
  <si>
    <t>Celkem projekt skutečného provedení</t>
  </si>
  <si>
    <t>KABELOVÉ ROZVODY NEJSOU SOUČÁSTÍ VÝKAZU VÝMĚR, JSOU SOUČÁSTÍ STAVBY.</t>
  </si>
  <si>
    <t>Z200</t>
  </si>
  <si>
    <t>Napájecí zdroj 12VDC</t>
  </si>
  <si>
    <t>LQI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</si>
</sst>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Kč&quot;;[Red]\-#,##0\ &quot;Kč&quot;"/>
  </numFmts>
  <fonts count="7" x14ac:knownFonts="1">
    <font>
      <sz val="11"/>
      <color theme="1"/>
      <name val="Calibri"/>
      <family val="2"/>
      <charset val="238"/>
      <scheme val="minor"/>
    </font>
    <font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rgb="FFFFFFFF"/>
      <name val="Arial"/>
      <family val="2"/>
      <charset val="238"/>
    </font>
    <font>
      <sz val="9"/>
      <name val="Arial CE"/>
    </font>
    <font>
      <b/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2" borderId="5" xfId="0" applyFont="1" applyFill="1" applyBorder="1" applyAlignment="1">
      <alignment vertical="center"/>
    </xf>
    <xf numFmtId="0" fontId="3" fillId="3" borderId="7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4" fillId="4" borderId="4" xfId="0" applyFont="1" applyFill="1" applyBorder="1" applyAlignment="1">
      <alignment vertical="center"/>
    </xf>
    <xf numFmtId="6" fontId="4" fillId="4" borderId="4" xfId="0" applyNumberFormat="1" applyFont="1" applyFill="1" applyBorder="1" applyAlignment="1">
      <alignment horizontal="right" vertical="center"/>
    </xf>
    <xf numFmtId="6" fontId="4" fillId="4" borderId="7" xfId="0" applyNumberFormat="1" applyFont="1" applyFill="1" applyBorder="1" applyAlignment="1">
      <alignment horizontal="right" vertical="center"/>
    </xf>
    <xf numFmtId="0" fontId="5" fillId="5" borderId="7" xfId="0" applyFont="1" applyFill="1" applyBorder="1" applyAlignment="1">
      <alignment horizontal="center"/>
    </xf>
    <xf numFmtId="0" fontId="5" fillId="5" borderId="5" xfId="0" applyFont="1" applyFill="1" applyBorder="1"/>
    <xf numFmtId="0" fontId="5" fillId="6" borderId="5" xfId="0" applyFont="1" applyFill="1" applyBorder="1" applyAlignment="1">
      <alignment horizontal="center"/>
    </xf>
    <xf numFmtId="4" fontId="5" fillId="5" borderId="5" xfId="0" applyNumberFormat="1" applyFont="1" applyFill="1" applyBorder="1" applyAlignment="1">
      <alignment horizontal="right"/>
    </xf>
    <xf numFmtId="9" fontId="5" fillId="5" borderId="5" xfId="0" applyNumberFormat="1" applyFont="1" applyFill="1" applyBorder="1" applyAlignment="1">
      <alignment horizontal="center"/>
    </xf>
    <xf numFmtId="0" fontId="5" fillId="6" borderId="5" xfId="0" applyFont="1" applyFill="1" applyBorder="1" applyAlignment="1"/>
    <xf numFmtId="4" fontId="5" fillId="6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wrapText="1"/>
    </xf>
    <xf numFmtId="0" fontId="3" fillId="3" borderId="5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" fontId="3" fillId="2" borderId="5" xfId="0" applyNumberFormat="1" applyFont="1" applyFill="1" applyBorder="1" applyAlignment="1">
      <alignment horizontal="right" vertical="center"/>
    </xf>
    <xf numFmtId="4" fontId="3" fillId="3" borderId="7" xfId="0" applyNumberFormat="1" applyFont="1" applyFill="1" applyBorder="1" applyAlignment="1">
      <alignment vertical="center"/>
    </xf>
    <xf numFmtId="4" fontId="3" fillId="3" borderId="5" xfId="0" applyNumberFormat="1" applyFont="1" applyFill="1" applyBorder="1" applyAlignment="1">
      <alignment vertical="center"/>
    </xf>
    <xf numFmtId="9" fontId="3" fillId="2" borderId="5" xfId="0" applyNumberFormat="1" applyFont="1" applyFill="1" applyBorder="1" applyAlignment="1">
      <alignment horizontal="center" vertical="center"/>
    </xf>
    <xf numFmtId="9" fontId="3" fillId="3" borderId="5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4" fontId="3" fillId="3" borderId="5" xfId="0" applyNumberFormat="1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left" vertical="center"/>
    </xf>
    <xf numFmtId="0" fontId="5" fillId="6" borderId="7" xfId="0" applyFont="1" applyFill="1" applyBorder="1" applyAlignment="1">
      <alignment horizontal="center"/>
    </xf>
    <xf numFmtId="0" fontId="5" fillId="5" borderId="12" xfId="0" applyFont="1" applyFill="1" applyBorder="1"/>
    <xf numFmtId="3" fontId="3" fillId="3" borderId="6" xfId="0" applyNumberFormat="1" applyFont="1" applyFill="1" applyBorder="1" applyAlignment="1">
      <alignment horizontal="center" vertical="center"/>
    </xf>
    <xf numFmtId="0" fontId="6" fillId="0" borderId="0" xfId="0" applyFont="1"/>
    <xf numFmtId="0" fontId="4" fillId="4" borderId="1" xfId="0" applyFont="1" applyFill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topLeftCell="A28" workbookViewId="0">
      <selection activeCell="E4" sqref="E4:E43"/>
    </sheetView>
  </sheetViews>
  <sheetFormatPr defaultRowHeight="15.05" x14ac:dyDescent="0.3"/>
  <cols>
    <col min="1" max="1" width="6.77734375" customWidth="1"/>
    <col min="3" max="3" width="46" bestFit="1" customWidth="1"/>
    <col min="4" max="4" width="8.88671875" style="24"/>
    <col min="6" max="6" width="6.77734375" customWidth="1"/>
    <col min="7" max="7" width="11.44140625" customWidth="1"/>
    <col min="8" max="8" width="10.44140625" bestFit="1" customWidth="1"/>
    <col min="9" max="9" width="11.88671875" customWidth="1"/>
  </cols>
  <sheetData>
    <row r="1" spans="1:9" ht="18.350000000000001" thickBot="1" x14ac:dyDescent="0.35">
      <c r="A1" s="42" t="s">
        <v>0</v>
      </c>
      <c r="B1" s="43"/>
      <c r="C1" s="43"/>
      <c r="D1" s="43"/>
      <c r="E1" s="43"/>
      <c r="F1" s="43"/>
      <c r="G1" s="43"/>
      <c r="H1" s="43"/>
      <c r="I1" s="44"/>
    </row>
    <row r="2" spans="1:9" x14ac:dyDescent="0.3">
      <c r="A2" s="45" t="s">
        <v>1</v>
      </c>
      <c r="B2" s="47" t="s">
        <v>2</v>
      </c>
      <c r="C2" s="40" t="s">
        <v>3</v>
      </c>
      <c r="D2" s="49" t="s">
        <v>4</v>
      </c>
      <c r="E2" s="40" t="s">
        <v>57</v>
      </c>
      <c r="F2" s="40" t="s">
        <v>5</v>
      </c>
      <c r="G2" s="40" t="s">
        <v>56</v>
      </c>
      <c r="H2" s="40" t="s">
        <v>58</v>
      </c>
      <c r="I2" s="40" t="s">
        <v>59</v>
      </c>
    </row>
    <row r="3" spans="1:9" ht="39.6" customHeight="1" thickBot="1" x14ac:dyDescent="0.35">
      <c r="A3" s="46"/>
      <c r="B3" s="48"/>
      <c r="C3" s="41"/>
      <c r="D3" s="50"/>
      <c r="E3" s="41"/>
      <c r="F3" s="41"/>
      <c r="G3" s="41"/>
      <c r="H3" s="41"/>
      <c r="I3" s="41"/>
    </row>
    <row r="4" spans="1:9" ht="15.75" thickBot="1" x14ac:dyDescent="0.35">
      <c r="A4" s="10">
        <v>1</v>
      </c>
      <c r="B4" s="11" t="s">
        <v>60</v>
      </c>
      <c r="C4" s="11" t="s">
        <v>61</v>
      </c>
      <c r="D4" s="12">
        <v>1</v>
      </c>
      <c r="E4" s="13"/>
      <c r="F4" s="14">
        <v>0.21</v>
      </c>
      <c r="G4" s="13">
        <f>D4*E4</f>
        <v>0</v>
      </c>
      <c r="H4" s="13">
        <f>G4*0.21</f>
        <v>0</v>
      </c>
      <c r="I4" s="13">
        <f>G4*1.21</f>
        <v>0</v>
      </c>
    </row>
    <row r="5" spans="1:9" ht="15.75" thickBot="1" x14ac:dyDescent="0.35">
      <c r="A5" s="10">
        <v>2</v>
      </c>
      <c r="B5" s="11" t="s">
        <v>62</v>
      </c>
      <c r="C5" s="11" t="s">
        <v>63</v>
      </c>
      <c r="D5" s="12">
        <v>1</v>
      </c>
      <c r="E5" s="13"/>
      <c r="F5" s="14">
        <v>0.21</v>
      </c>
      <c r="G5" s="13">
        <f t="shared" ref="G5:G10" si="0">D5*E5</f>
        <v>0</v>
      </c>
      <c r="H5" s="13">
        <f t="shared" ref="H5:H10" si="1">G5*0.21</f>
        <v>0</v>
      </c>
      <c r="I5" s="13">
        <f t="shared" ref="I5:I10" si="2">G5*1.21</f>
        <v>0</v>
      </c>
    </row>
    <row r="6" spans="1:9" thickBot="1" x14ac:dyDescent="0.35">
      <c r="A6" s="10"/>
      <c r="B6" s="11"/>
      <c r="C6" s="11" t="s">
        <v>64</v>
      </c>
      <c r="D6" s="12">
        <v>1</v>
      </c>
      <c r="E6" s="13"/>
      <c r="F6" s="14">
        <v>0.21</v>
      </c>
      <c r="G6" s="13">
        <f t="shared" si="0"/>
        <v>0</v>
      </c>
      <c r="H6" s="13">
        <f t="shared" si="1"/>
        <v>0</v>
      </c>
      <c r="I6" s="13">
        <f t="shared" si="2"/>
        <v>0</v>
      </c>
    </row>
    <row r="7" spans="1:9" thickBot="1" x14ac:dyDescent="0.35">
      <c r="A7" s="10"/>
      <c r="B7" s="11"/>
      <c r="C7" s="11" t="s">
        <v>65</v>
      </c>
      <c r="D7" s="12">
        <v>3</v>
      </c>
      <c r="E7" s="13"/>
      <c r="F7" s="14">
        <v>0.21</v>
      </c>
      <c r="G7" s="13">
        <f t="shared" si="0"/>
        <v>0</v>
      </c>
      <c r="H7" s="13">
        <f t="shared" si="1"/>
        <v>0</v>
      </c>
      <c r="I7" s="13">
        <f t="shared" si="2"/>
        <v>0</v>
      </c>
    </row>
    <row r="8" spans="1:9" ht="15.75" thickBot="1" x14ac:dyDescent="0.35">
      <c r="A8" s="10"/>
      <c r="B8" s="11"/>
      <c r="C8" s="11" t="s">
        <v>66</v>
      </c>
      <c r="D8" s="12">
        <v>1</v>
      </c>
      <c r="E8" s="13"/>
      <c r="F8" s="14">
        <v>0.21</v>
      </c>
      <c r="G8" s="13">
        <f t="shared" si="0"/>
        <v>0</v>
      </c>
      <c r="H8" s="13">
        <f t="shared" si="1"/>
        <v>0</v>
      </c>
      <c r="I8" s="13">
        <f t="shared" si="2"/>
        <v>0</v>
      </c>
    </row>
    <row r="9" spans="1:9" ht="36" customHeight="1" thickBot="1" x14ac:dyDescent="0.35">
      <c r="A9" s="10">
        <v>3</v>
      </c>
      <c r="B9" s="11" t="s">
        <v>67</v>
      </c>
      <c r="C9" s="17" t="s">
        <v>70</v>
      </c>
      <c r="D9" s="12">
        <v>1</v>
      </c>
      <c r="E9" s="13"/>
      <c r="F9" s="14">
        <v>0.21</v>
      </c>
      <c r="G9" s="13">
        <f t="shared" si="0"/>
        <v>0</v>
      </c>
      <c r="H9" s="13">
        <f t="shared" si="1"/>
        <v>0</v>
      </c>
      <c r="I9" s="13">
        <f t="shared" si="2"/>
        <v>0</v>
      </c>
    </row>
    <row r="10" spans="1:9" ht="15.75" thickBot="1" x14ac:dyDescent="0.35">
      <c r="A10" s="10">
        <v>4</v>
      </c>
      <c r="B10" s="11" t="s">
        <v>68</v>
      </c>
      <c r="C10" s="11" t="s">
        <v>72</v>
      </c>
      <c r="D10" s="12">
        <v>1</v>
      </c>
      <c r="E10" s="13"/>
      <c r="F10" s="14">
        <v>0.21</v>
      </c>
      <c r="G10" s="13">
        <f t="shared" si="0"/>
        <v>0</v>
      </c>
      <c r="H10" s="13">
        <f t="shared" si="1"/>
        <v>0</v>
      </c>
      <c r="I10" s="13">
        <f t="shared" si="2"/>
        <v>0</v>
      </c>
    </row>
    <row r="11" spans="1:9" ht="15.75" thickBot="1" x14ac:dyDescent="0.35">
      <c r="A11" s="34"/>
      <c r="B11" s="12"/>
      <c r="C11" s="15" t="s">
        <v>69</v>
      </c>
      <c r="D11" s="12"/>
      <c r="E11" s="12"/>
      <c r="F11" s="12"/>
      <c r="G11" s="16">
        <f>SUM(G4:G10)</f>
        <v>0</v>
      </c>
      <c r="H11" s="16">
        <f>SUM(H4:H10)</f>
        <v>0</v>
      </c>
      <c r="I11" s="16">
        <f>SUM(I4:I10)</f>
        <v>0</v>
      </c>
    </row>
    <row r="12" spans="1:9" ht="15.75" thickBot="1" x14ac:dyDescent="0.35">
      <c r="A12" s="30">
        <v>5</v>
      </c>
      <c r="B12" s="1" t="s">
        <v>6</v>
      </c>
      <c r="C12" s="1" t="s">
        <v>73</v>
      </c>
      <c r="D12" s="18">
        <v>3</v>
      </c>
      <c r="E12" s="25"/>
      <c r="F12" s="28">
        <v>0.21</v>
      </c>
      <c r="G12" s="25">
        <f>D12*E12</f>
        <v>0</v>
      </c>
      <c r="H12" s="25">
        <f>G12*0.21</f>
        <v>0</v>
      </c>
      <c r="I12" s="25">
        <f>G12*1.21</f>
        <v>0</v>
      </c>
    </row>
    <row r="13" spans="1:9" ht="15.75" thickBot="1" x14ac:dyDescent="0.35">
      <c r="A13" s="30">
        <v>6</v>
      </c>
      <c r="B13" s="1" t="s">
        <v>7</v>
      </c>
      <c r="C13" s="1" t="s">
        <v>8</v>
      </c>
      <c r="D13" s="18">
        <v>1</v>
      </c>
      <c r="E13" s="25"/>
      <c r="F13" s="28">
        <v>0.21</v>
      </c>
      <c r="G13" s="25">
        <f t="shared" ref="G13:G22" si="3">D13*E13</f>
        <v>0</v>
      </c>
      <c r="H13" s="25">
        <f t="shared" ref="H13:H22" si="4">G13*0.21</f>
        <v>0</v>
      </c>
      <c r="I13" s="25">
        <f t="shared" ref="I13:I22" si="5">G13*1.21</f>
        <v>0</v>
      </c>
    </row>
    <row r="14" spans="1:9" ht="15.75" thickBot="1" x14ac:dyDescent="0.35">
      <c r="A14" s="30">
        <v>7</v>
      </c>
      <c r="B14" s="1" t="s">
        <v>9</v>
      </c>
      <c r="C14" s="1" t="s">
        <v>10</v>
      </c>
      <c r="D14" s="18">
        <v>16</v>
      </c>
      <c r="E14" s="25"/>
      <c r="F14" s="28">
        <v>0.21</v>
      </c>
      <c r="G14" s="25">
        <f t="shared" si="3"/>
        <v>0</v>
      </c>
      <c r="H14" s="25">
        <f t="shared" si="4"/>
        <v>0</v>
      </c>
      <c r="I14" s="25">
        <f t="shared" si="5"/>
        <v>0</v>
      </c>
    </row>
    <row r="15" spans="1:9" ht="15.75" thickBot="1" x14ac:dyDescent="0.35">
      <c r="A15" s="30">
        <v>8</v>
      </c>
      <c r="B15" s="1" t="s">
        <v>11</v>
      </c>
      <c r="C15" s="1" t="s">
        <v>12</v>
      </c>
      <c r="D15" s="18">
        <v>2</v>
      </c>
      <c r="E15" s="25"/>
      <c r="F15" s="28">
        <v>0.21</v>
      </c>
      <c r="G15" s="25">
        <f t="shared" si="3"/>
        <v>0</v>
      </c>
      <c r="H15" s="25">
        <f t="shared" si="4"/>
        <v>0</v>
      </c>
      <c r="I15" s="25">
        <f t="shared" si="5"/>
        <v>0</v>
      </c>
    </row>
    <row r="16" spans="1:9" ht="15.75" thickBot="1" x14ac:dyDescent="0.35">
      <c r="A16" s="30">
        <v>9</v>
      </c>
      <c r="B16" s="1" t="s">
        <v>13</v>
      </c>
      <c r="C16" s="1" t="s">
        <v>14</v>
      </c>
      <c r="D16" s="18">
        <v>10</v>
      </c>
      <c r="E16" s="25"/>
      <c r="F16" s="28">
        <v>0.21</v>
      </c>
      <c r="G16" s="25">
        <f t="shared" si="3"/>
        <v>0</v>
      </c>
      <c r="H16" s="25">
        <f t="shared" si="4"/>
        <v>0</v>
      </c>
      <c r="I16" s="25">
        <f t="shared" si="5"/>
        <v>0</v>
      </c>
    </row>
    <row r="17" spans="1:9" ht="15.75" thickBot="1" x14ac:dyDescent="0.35">
      <c r="A17" s="30">
        <v>10</v>
      </c>
      <c r="B17" s="1" t="s">
        <v>15</v>
      </c>
      <c r="C17" s="1" t="s">
        <v>16</v>
      </c>
      <c r="D17" s="18">
        <v>1</v>
      </c>
      <c r="E17" s="25"/>
      <c r="F17" s="28">
        <v>0.21</v>
      </c>
      <c r="G17" s="25">
        <f t="shared" si="3"/>
        <v>0</v>
      </c>
      <c r="H17" s="25">
        <f t="shared" si="4"/>
        <v>0</v>
      </c>
      <c r="I17" s="25">
        <f t="shared" si="5"/>
        <v>0</v>
      </c>
    </row>
    <row r="18" spans="1:9" ht="15.75" thickBot="1" x14ac:dyDescent="0.35">
      <c r="A18" s="30">
        <v>11</v>
      </c>
      <c r="B18" s="1" t="s">
        <v>17</v>
      </c>
      <c r="C18" s="1" t="s">
        <v>18</v>
      </c>
      <c r="D18" s="18">
        <v>1</v>
      </c>
      <c r="E18" s="25"/>
      <c r="F18" s="28">
        <v>0.21</v>
      </c>
      <c r="G18" s="25">
        <f t="shared" si="3"/>
        <v>0</v>
      </c>
      <c r="H18" s="25">
        <f t="shared" si="4"/>
        <v>0</v>
      </c>
      <c r="I18" s="25">
        <f t="shared" si="5"/>
        <v>0</v>
      </c>
    </row>
    <row r="19" spans="1:9" ht="15.75" thickBot="1" x14ac:dyDescent="0.35">
      <c r="A19" s="30">
        <v>12</v>
      </c>
      <c r="B19" s="1" t="s">
        <v>19</v>
      </c>
      <c r="C19" s="1" t="s">
        <v>20</v>
      </c>
      <c r="D19" s="18">
        <v>4</v>
      </c>
      <c r="E19" s="25"/>
      <c r="F19" s="28">
        <v>0.21</v>
      </c>
      <c r="G19" s="25">
        <f t="shared" si="3"/>
        <v>0</v>
      </c>
      <c r="H19" s="25">
        <f t="shared" si="4"/>
        <v>0</v>
      </c>
      <c r="I19" s="25">
        <f t="shared" si="5"/>
        <v>0</v>
      </c>
    </row>
    <row r="20" spans="1:9" ht="15.75" thickBot="1" x14ac:dyDescent="0.35">
      <c r="A20" s="30">
        <v>13</v>
      </c>
      <c r="B20" s="1" t="s">
        <v>21</v>
      </c>
      <c r="C20" s="1" t="s">
        <v>22</v>
      </c>
      <c r="D20" s="18">
        <v>4</v>
      </c>
      <c r="E20" s="25"/>
      <c r="F20" s="28">
        <v>0.21</v>
      </c>
      <c r="G20" s="25">
        <f t="shared" si="3"/>
        <v>0</v>
      </c>
      <c r="H20" s="25">
        <f t="shared" si="4"/>
        <v>0</v>
      </c>
      <c r="I20" s="25">
        <f t="shared" si="5"/>
        <v>0</v>
      </c>
    </row>
    <row r="21" spans="1:9" ht="15.75" thickBot="1" x14ac:dyDescent="0.35">
      <c r="A21" s="30">
        <v>14</v>
      </c>
      <c r="B21" s="1" t="s">
        <v>23</v>
      </c>
      <c r="C21" s="1" t="s">
        <v>24</v>
      </c>
      <c r="D21" s="18">
        <v>1</v>
      </c>
      <c r="E21" s="25"/>
      <c r="F21" s="28">
        <v>0.21</v>
      </c>
      <c r="G21" s="25">
        <f t="shared" si="3"/>
        <v>0</v>
      </c>
      <c r="H21" s="25">
        <f t="shared" si="4"/>
        <v>0</v>
      </c>
      <c r="I21" s="25">
        <f t="shared" si="5"/>
        <v>0</v>
      </c>
    </row>
    <row r="22" spans="1:9" ht="15.75" thickBot="1" x14ac:dyDescent="0.35">
      <c r="A22" s="30">
        <v>15</v>
      </c>
      <c r="B22" s="1" t="s">
        <v>78</v>
      </c>
      <c r="C22" s="1" t="s">
        <v>79</v>
      </c>
      <c r="D22" s="18">
        <v>1</v>
      </c>
      <c r="E22" s="25"/>
      <c r="F22" s="28">
        <v>0.21</v>
      </c>
      <c r="G22" s="25">
        <f t="shared" si="3"/>
        <v>0</v>
      </c>
      <c r="H22" s="25">
        <f t="shared" si="4"/>
        <v>0</v>
      </c>
      <c r="I22" s="25">
        <f t="shared" si="5"/>
        <v>0</v>
      </c>
    </row>
    <row r="23" spans="1:9" ht="15.75" thickBot="1" x14ac:dyDescent="0.35">
      <c r="A23" s="19"/>
      <c r="B23" s="2"/>
      <c r="C23" s="3" t="s">
        <v>25</v>
      </c>
      <c r="D23" s="19"/>
      <c r="E23" s="26"/>
      <c r="F23" s="29"/>
      <c r="G23" s="32">
        <f>SUM(G12:G22)</f>
        <v>0</v>
      </c>
      <c r="H23" s="32">
        <f>SUM(H12:H22)</f>
        <v>0</v>
      </c>
      <c r="I23" s="32">
        <f>SUM(I12:I22)</f>
        <v>0</v>
      </c>
    </row>
    <row r="24" spans="1:9" ht="15.75" thickBot="1" x14ac:dyDescent="0.35">
      <c r="A24" s="30">
        <v>18</v>
      </c>
      <c r="B24" s="1" t="s">
        <v>26</v>
      </c>
      <c r="C24" s="1" t="s">
        <v>27</v>
      </c>
      <c r="D24" s="18">
        <v>3</v>
      </c>
      <c r="E24" s="25"/>
      <c r="F24" s="28">
        <v>0.21</v>
      </c>
      <c r="G24" s="25">
        <f>D24*E24</f>
        <v>0</v>
      </c>
      <c r="H24" s="25">
        <f>G24*0.21</f>
        <v>0</v>
      </c>
      <c r="I24" s="25">
        <f>G24*1.21</f>
        <v>0</v>
      </c>
    </row>
    <row r="25" spans="1:9" ht="15.75" thickBot="1" x14ac:dyDescent="0.35">
      <c r="A25" s="30">
        <v>19</v>
      </c>
      <c r="B25" s="1" t="s">
        <v>28</v>
      </c>
      <c r="C25" s="1" t="s">
        <v>29</v>
      </c>
      <c r="D25" s="18">
        <v>1</v>
      </c>
      <c r="E25" s="25"/>
      <c r="F25" s="28">
        <v>0.21</v>
      </c>
      <c r="G25" s="25">
        <f t="shared" ref="G25:G29" si="6">D25*E25</f>
        <v>0</v>
      </c>
      <c r="H25" s="25">
        <f t="shared" ref="H25:H29" si="7">G25*0.21</f>
        <v>0</v>
      </c>
      <c r="I25" s="25">
        <f t="shared" ref="I25:I29" si="8">G25*1.21</f>
        <v>0</v>
      </c>
    </row>
    <row r="26" spans="1:9" ht="15.75" thickBot="1" x14ac:dyDescent="0.35">
      <c r="A26" s="30">
        <v>20</v>
      </c>
      <c r="B26" s="1" t="s">
        <v>30</v>
      </c>
      <c r="C26" s="1" t="s">
        <v>71</v>
      </c>
      <c r="D26" s="18">
        <v>16</v>
      </c>
      <c r="E26" s="25"/>
      <c r="F26" s="28">
        <v>0.21</v>
      </c>
      <c r="G26" s="25">
        <f t="shared" si="6"/>
        <v>0</v>
      </c>
      <c r="H26" s="25">
        <f t="shared" si="7"/>
        <v>0</v>
      </c>
      <c r="I26" s="25">
        <f t="shared" si="8"/>
        <v>0</v>
      </c>
    </row>
    <row r="27" spans="1:9" ht="15.75" thickBot="1" x14ac:dyDescent="0.35">
      <c r="A27" s="30">
        <v>21</v>
      </c>
      <c r="B27" s="1" t="s">
        <v>31</v>
      </c>
      <c r="C27" s="1" t="s">
        <v>32</v>
      </c>
      <c r="D27" s="18">
        <v>10</v>
      </c>
      <c r="E27" s="25"/>
      <c r="F27" s="28">
        <v>0.21</v>
      </c>
      <c r="G27" s="25">
        <f t="shared" si="6"/>
        <v>0</v>
      </c>
      <c r="H27" s="25">
        <f t="shared" si="7"/>
        <v>0</v>
      </c>
      <c r="I27" s="25">
        <f t="shared" si="8"/>
        <v>0</v>
      </c>
    </row>
    <row r="28" spans="1:9" ht="15.75" thickBot="1" x14ac:dyDescent="0.35">
      <c r="A28" s="30">
        <v>22</v>
      </c>
      <c r="B28" s="1" t="s">
        <v>33</v>
      </c>
      <c r="C28" s="1" t="s">
        <v>34</v>
      </c>
      <c r="D28" s="18">
        <v>10</v>
      </c>
      <c r="E28" s="25"/>
      <c r="F28" s="28">
        <v>0.21</v>
      </c>
      <c r="G28" s="25">
        <f t="shared" si="6"/>
        <v>0</v>
      </c>
      <c r="H28" s="25">
        <f t="shared" si="7"/>
        <v>0</v>
      </c>
      <c r="I28" s="25">
        <f t="shared" si="8"/>
        <v>0</v>
      </c>
    </row>
    <row r="29" spans="1:9" ht="15.75" thickBot="1" x14ac:dyDescent="0.35">
      <c r="A29" s="30">
        <v>23</v>
      </c>
      <c r="B29" s="1" t="s">
        <v>35</v>
      </c>
      <c r="C29" s="1" t="s">
        <v>36</v>
      </c>
      <c r="D29" s="18">
        <v>1</v>
      </c>
      <c r="E29" s="25"/>
      <c r="F29" s="28">
        <v>0.21</v>
      </c>
      <c r="G29" s="25">
        <f t="shared" si="6"/>
        <v>0</v>
      </c>
      <c r="H29" s="25">
        <f t="shared" si="7"/>
        <v>0</v>
      </c>
      <c r="I29" s="25">
        <f t="shared" si="8"/>
        <v>0</v>
      </c>
    </row>
    <row r="30" spans="1:9" ht="15.75" thickBot="1" x14ac:dyDescent="0.35">
      <c r="A30" s="19"/>
      <c r="B30" s="2"/>
      <c r="C30" s="3" t="s">
        <v>37</v>
      </c>
      <c r="D30" s="19"/>
      <c r="E30" s="26"/>
      <c r="F30" s="29"/>
      <c r="G30" s="32">
        <f>SUM(G24:G29)</f>
        <v>0</v>
      </c>
      <c r="H30" s="32">
        <f>SUM(H24:H29)</f>
        <v>0</v>
      </c>
      <c r="I30" s="32">
        <f>SUM(I24:I29)</f>
        <v>0</v>
      </c>
    </row>
    <row r="31" spans="1:9" ht="15.75" thickBot="1" x14ac:dyDescent="0.35">
      <c r="A31" s="30">
        <v>26</v>
      </c>
      <c r="B31" s="1" t="s">
        <v>38</v>
      </c>
      <c r="C31" s="1" t="s">
        <v>39</v>
      </c>
      <c r="D31" s="18">
        <v>1</v>
      </c>
      <c r="E31" s="25"/>
      <c r="F31" s="28">
        <v>0.21</v>
      </c>
      <c r="G31" s="25">
        <f>D31*E31</f>
        <v>0</v>
      </c>
      <c r="H31" s="25">
        <f>G31*0.21</f>
        <v>0</v>
      </c>
      <c r="I31" s="25">
        <f>G31*1.21</f>
        <v>0</v>
      </c>
    </row>
    <row r="32" spans="1:9" ht="15.75" thickBot="1" x14ac:dyDescent="0.35">
      <c r="A32" s="30">
        <v>27</v>
      </c>
      <c r="B32" s="1" t="s">
        <v>40</v>
      </c>
      <c r="C32" s="1" t="s">
        <v>41</v>
      </c>
      <c r="D32" s="18">
        <v>1</v>
      </c>
      <c r="E32" s="25"/>
      <c r="F32" s="28">
        <v>0.21</v>
      </c>
      <c r="G32" s="25">
        <f t="shared" ref="G32:G34" si="9">D32*E32</f>
        <v>0</v>
      </c>
      <c r="H32" s="25">
        <f t="shared" ref="H32:H34" si="10">G32*0.21</f>
        <v>0</v>
      </c>
      <c r="I32" s="25">
        <f t="shared" ref="I32:I34" si="11">G32*1.21</f>
        <v>0</v>
      </c>
    </row>
    <row r="33" spans="1:9" ht="15.75" thickBot="1" x14ac:dyDescent="0.35">
      <c r="A33" s="30">
        <v>28</v>
      </c>
      <c r="B33" s="1" t="s">
        <v>80</v>
      </c>
      <c r="C33" s="1" t="s">
        <v>42</v>
      </c>
      <c r="D33" s="18">
        <v>31</v>
      </c>
      <c r="E33" s="25"/>
      <c r="F33" s="28">
        <v>0.21</v>
      </c>
      <c r="G33" s="25">
        <f t="shared" si="9"/>
        <v>0</v>
      </c>
      <c r="H33" s="25">
        <f t="shared" si="10"/>
        <v>0</v>
      </c>
      <c r="I33" s="25">
        <f t="shared" si="11"/>
        <v>0</v>
      </c>
    </row>
    <row r="34" spans="1:9" ht="15.75" thickBot="1" x14ac:dyDescent="0.35">
      <c r="A34" s="30">
        <v>29</v>
      </c>
      <c r="B34" s="1" t="s">
        <v>43</v>
      </c>
      <c r="C34" s="1" t="s">
        <v>44</v>
      </c>
      <c r="D34" s="20">
        <v>31</v>
      </c>
      <c r="E34" s="25"/>
      <c r="F34" s="28">
        <v>0.21</v>
      </c>
      <c r="G34" s="25">
        <f t="shared" si="9"/>
        <v>0</v>
      </c>
      <c r="H34" s="25">
        <f t="shared" si="10"/>
        <v>0</v>
      </c>
      <c r="I34" s="25">
        <f t="shared" si="11"/>
        <v>0</v>
      </c>
    </row>
    <row r="35" spans="1:9" ht="15.75" thickBot="1" x14ac:dyDescent="0.35">
      <c r="A35" s="19"/>
      <c r="B35" s="2"/>
      <c r="C35" s="3" t="s">
        <v>45</v>
      </c>
      <c r="D35" s="21"/>
      <c r="E35" s="26"/>
      <c r="F35" s="29"/>
      <c r="G35" s="32">
        <f>SUM(G31:G34)</f>
        <v>0</v>
      </c>
      <c r="H35" s="32">
        <f>SUM(H31:H34)</f>
        <v>0</v>
      </c>
      <c r="I35" s="32">
        <f>SUM(I31:I34)</f>
        <v>0</v>
      </c>
    </row>
    <row r="36" spans="1:9" ht="15.75" thickBot="1" x14ac:dyDescent="0.35">
      <c r="A36" s="30">
        <v>30</v>
      </c>
      <c r="B36" s="1" t="s">
        <v>74</v>
      </c>
      <c r="C36" s="35" t="s">
        <v>75</v>
      </c>
      <c r="D36" s="36">
        <v>1</v>
      </c>
      <c r="E36" s="25"/>
      <c r="F36" s="28">
        <v>0.21</v>
      </c>
      <c r="G36" s="25">
        <f>D36*E36</f>
        <v>0</v>
      </c>
      <c r="H36" s="25">
        <f>G36*0.21</f>
        <v>0</v>
      </c>
      <c r="I36" s="25">
        <f>G36*1.21</f>
        <v>0</v>
      </c>
    </row>
    <row r="37" spans="1:9" ht="15.75" thickBot="1" x14ac:dyDescent="0.35">
      <c r="A37" s="19"/>
      <c r="B37" s="2"/>
      <c r="C37" s="3" t="s">
        <v>76</v>
      </c>
      <c r="D37" s="21"/>
      <c r="E37" s="26"/>
      <c r="F37" s="18"/>
      <c r="G37" s="32">
        <f>SUM(G36)</f>
        <v>0</v>
      </c>
      <c r="H37" s="32">
        <f>SUM(H36)</f>
        <v>0</v>
      </c>
      <c r="I37" s="32">
        <f>SUM(I36)</f>
        <v>0</v>
      </c>
    </row>
    <row r="38" spans="1:9" ht="15.75" thickBot="1" x14ac:dyDescent="0.35">
      <c r="A38" s="30">
        <v>31</v>
      </c>
      <c r="B38" s="1" t="s">
        <v>46</v>
      </c>
      <c r="C38" s="1" t="s">
        <v>47</v>
      </c>
      <c r="D38" s="20">
        <v>2</v>
      </c>
      <c r="E38" s="25"/>
      <c r="F38" s="28">
        <v>0.21</v>
      </c>
      <c r="G38" s="25">
        <f>D38*E38</f>
        <v>0</v>
      </c>
      <c r="H38" s="25">
        <f>G38*0.21</f>
        <v>0</v>
      </c>
      <c r="I38" s="25">
        <f>G38*1.21</f>
        <v>0</v>
      </c>
    </row>
    <row r="39" spans="1:9" ht="15.75" thickBot="1" x14ac:dyDescent="0.35">
      <c r="A39" s="30">
        <v>32</v>
      </c>
      <c r="B39" s="33">
        <v>37100</v>
      </c>
      <c r="C39" s="1" t="s">
        <v>48</v>
      </c>
      <c r="D39" s="22">
        <v>1</v>
      </c>
      <c r="E39" s="25"/>
      <c r="F39" s="28">
        <v>0.21</v>
      </c>
      <c r="G39" s="25">
        <f>D39*E39</f>
        <v>0</v>
      </c>
      <c r="H39" s="25">
        <f>G39*0.21</f>
        <v>0</v>
      </c>
      <c r="I39" s="25">
        <f>G39*1.21</f>
        <v>0</v>
      </c>
    </row>
    <row r="40" spans="1:9" ht="15.75" thickBot="1" x14ac:dyDescent="0.35">
      <c r="A40" s="31"/>
      <c r="B40" s="4"/>
      <c r="C40" s="4" t="s">
        <v>49</v>
      </c>
      <c r="D40" s="23"/>
      <c r="E40" s="27"/>
      <c r="F40" s="18"/>
      <c r="G40" s="32">
        <f>SUM(G38:G39)</f>
        <v>0</v>
      </c>
      <c r="H40" s="32">
        <f>SUM(H38:H39)</f>
        <v>0</v>
      </c>
      <c r="I40" s="32">
        <f>SUM(I38:I39)</f>
        <v>0</v>
      </c>
    </row>
    <row r="41" spans="1:9" ht="15.75" thickBot="1" x14ac:dyDescent="0.35">
      <c r="A41" s="30">
        <v>29</v>
      </c>
      <c r="B41" s="1" t="s">
        <v>50</v>
      </c>
      <c r="C41" s="1" t="s">
        <v>51</v>
      </c>
      <c r="D41" s="20">
        <v>1</v>
      </c>
      <c r="E41" s="25"/>
      <c r="F41" s="28">
        <v>0.21</v>
      </c>
      <c r="G41" s="25">
        <f>D41*E41</f>
        <v>0</v>
      </c>
      <c r="H41" s="25">
        <f>G41*0.21</f>
        <v>0</v>
      </c>
      <c r="I41" s="25">
        <f>G41*1.21</f>
        <v>0</v>
      </c>
    </row>
    <row r="42" spans="1:9" ht="15.75" thickBot="1" x14ac:dyDescent="0.35">
      <c r="A42" s="30">
        <v>30</v>
      </c>
      <c r="B42" s="1" t="s">
        <v>52</v>
      </c>
      <c r="C42" s="1" t="s">
        <v>53</v>
      </c>
      <c r="D42" s="22">
        <v>1</v>
      </c>
      <c r="E42" s="25"/>
      <c r="F42" s="28">
        <v>0.21</v>
      </c>
      <c r="G42" s="25">
        <f>D42*E42</f>
        <v>0</v>
      </c>
      <c r="H42" s="25">
        <f>G42*0.21</f>
        <v>0</v>
      </c>
      <c r="I42" s="25">
        <f>G42*1.21</f>
        <v>0</v>
      </c>
    </row>
    <row r="43" spans="1:9" ht="15.75" thickBot="1" x14ac:dyDescent="0.35">
      <c r="A43" s="2"/>
      <c r="B43" s="4"/>
      <c r="C43" s="4" t="s">
        <v>54</v>
      </c>
      <c r="D43" s="23"/>
      <c r="E43" s="4"/>
      <c r="F43" s="4"/>
      <c r="G43" s="32">
        <f>SUM(G41:G42)</f>
        <v>0</v>
      </c>
      <c r="H43" s="32">
        <f>SUM(H41:H42)</f>
        <v>0</v>
      </c>
      <c r="I43" s="32">
        <f>SUM(I41:I42)</f>
        <v>0</v>
      </c>
    </row>
    <row r="44" spans="1:9" ht="15.75" thickBot="1" x14ac:dyDescent="0.35">
      <c r="A44" s="5"/>
      <c r="B44" s="5"/>
      <c r="C44" s="6"/>
      <c r="D44" s="38" t="s">
        <v>55</v>
      </c>
      <c r="E44" s="39"/>
      <c r="F44" s="7"/>
      <c r="G44" s="8">
        <f>G11+G23+G30+G35+G37+G40+G43</f>
        <v>0</v>
      </c>
      <c r="H44" s="8">
        <f>H11+H23+H30+H35+H37+H40+H43</f>
        <v>0</v>
      </c>
      <c r="I44" s="9">
        <f>I11+I23+I30+I35+I37+I40+I43</f>
        <v>0</v>
      </c>
    </row>
    <row r="48" spans="1:9" ht="15.75" x14ac:dyDescent="0.3">
      <c r="C48" s="37" t="s">
        <v>77</v>
      </c>
    </row>
  </sheetData>
  <mergeCells count="11">
    <mergeCell ref="D44:E44"/>
    <mergeCell ref="G2:G3"/>
    <mergeCell ref="H2:H3"/>
    <mergeCell ref="I2:I3"/>
    <mergeCell ref="A1:I1"/>
    <mergeCell ref="A2:A3"/>
    <mergeCell ref="B2:B3"/>
    <mergeCell ref="C2:C3"/>
    <mergeCell ref="D2:D3"/>
    <mergeCell ref="E2:E3"/>
    <mergeCell ref="F2:F3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 xml:space="preserve">&amp;LZŠ Lyčkovo nám. Praha 8
Stravovací provoz&amp;CVýkaz výměr - CN112129&amp;RZavedení systému HACCP
Monitoring systému HACCP
7. 12. 2017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Toráková</dc:creator>
  <cp:lastModifiedBy>Renata Toráková</cp:lastModifiedBy>
  <cp:lastPrinted>2017-12-08T14:28:20Z</cp:lastPrinted>
  <dcterms:created xsi:type="dcterms:W3CDTF">2016-08-23T11:28:28Z</dcterms:created>
  <dcterms:modified xsi:type="dcterms:W3CDTF">2017-12-08T14:38:36Z</dcterms:modified>
</cp:coreProperties>
</file>